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A Files - Natasha\Fire Ems\#1700-A Extrication Equipment\"/>
    </mc:Choice>
  </mc:AlternateContent>
  <bookViews>
    <workbookView xWindow="0" yWindow="0" windowWidth="20880" windowHeight="75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P14" i="1"/>
  <c r="K14" i="1"/>
  <c r="U13" i="1"/>
  <c r="U12" i="1"/>
  <c r="P13" i="1"/>
  <c r="P12" i="1"/>
  <c r="K13" i="1"/>
  <c r="K12" i="1"/>
  <c r="U10" i="1" l="1"/>
  <c r="U9" i="1"/>
  <c r="U8" i="1"/>
  <c r="U7" i="1"/>
  <c r="U6" i="1"/>
  <c r="U11" i="1" l="1"/>
  <c r="P10" i="1"/>
  <c r="P9" i="1"/>
  <c r="P8" i="1"/>
  <c r="P7" i="1"/>
  <c r="P6" i="1"/>
  <c r="K10" i="1"/>
  <c r="K9" i="1"/>
  <c r="K8" i="1"/>
  <c r="K7" i="1"/>
  <c r="K6" i="1"/>
  <c r="P11" i="1" l="1"/>
  <c r="K11" i="1"/>
</calcChain>
</file>

<file path=xl/sharedStrings.xml><?xml version="1.0" encoding="utf-8"?>
<sst xmlns="http://schemas.openxmlformats.org/spreadsheetml/2006/main" count="96" uniqueCount="78">
  <si>
    <t>Item</t>
  </si>
  <si>
    <t>Price</t>
  </si>
  <si>
    <t>Cutter, per specification</t>
  </si>
  <si>
    <t>Battery Charger, per specification</t>
  </si>
  <si>
    <t>RFQ 1700-A Extrication Equipment</t>
  </si>
  <si>
    <t>Ten-8 Fire &amp; Safety</t>
  </si>
  <si>
    <t>Brand of battery supplied</t>
  </si>
  <si>
    <t xml:space="preserve">Battery Charger capacity quoted </t>
  </si>
  <si>
    <t>Tool Warranty</t>
  </si>
  <si>
    <t>Average battery run time:</t>
  </si>
  <si>
    <t>Spreader</t>
  </si>
  <si>
    <t>Combi-Tool</t>
  </si>
  <si>
    <t>Ram</t>
  </si>
  <si>
    <t>In the event of battery failure</t>
  </si>
  <si>
    <t>Milwaukee 28volt , 5 amph</t>
  </si>
  <si>
    <t>w/ dual batteries - 2 hours</t>
  </si>
  <si>
    <t>1 hour w/single battery</t>
  </si>
  <si>
    <t>By using a 100 inverter as seen onpage 32 of the TNT booklet provided.</t>
  </si>
  <si>
    <t>Lead time</t>
  </si>
  <si>
    <t>6 weeks ARO</t>
  </si>
  <si>
    <t>HURST</t>
  </si>
  <si>
    <t>TNT RESCUE</t>
  </si>
  <si>
    <t>Georgia Fire and Rescue Supply</t>
  </si>
  <si>
    <t>Holmatro</t>
  </si>
  <si>
    <t>8.1"</t>
  </si>
  <si>
    <t>32.4"</t>
  </si>
  <si>
    <t>Cutter:  15.5"            Spreader:  18.4"</t>
  </si>
  <si>
    <t>50.6"</t>
  </si>
  <si>
    <t>Holmatro BPA 286 (28v - 6Ah)</t>
  </si>
  <si>
    <t>One battery per charger - one charger per tool - 12 charges</t>
  </si>
  <si>
    <t>Lifetime on tool; 1 year on batteries; 90 days on electronics *See attached warranty</t>
  </si>
  <si>
    <t>35 min.</t>
  </si>
  <si>
    <t>Holmatro offers an AC to DC adapter called BMC2 - Main power connector to run off of shore or generator *Spec Sheet attached.</t>
  </si>
  <si>
    <t>70 days</t>
  </si>
  <si>
    <t>Municipal Emergency Services, Inc.</t>
  </si>
  <si>
    <t>8.03"</t>
  </si>
  <si>
    <t>32"</t>
  </si>
  <si>
    <t>Cutter: 14.5"             Spreader:  17.7"</t>
  </si>
  <si>
    <t>53"</t>
  </si>
  <si>
    <t>Hurst</t>
  </si>
  <si>
    <t>See attached warranty statement</t>
  </si>
  <si>
    <t>30 days</t>
  </si>
  <si>
    <t>Rescue Systems Unlimited</t>
  </si>
  <si>
    <t>Genesis</t>
  </si>
  <si>
    <t>8.2"</t>
  </si>
  <si>
    <t>31.5"</t>
  </si>
  <si>
    <t>54"</t>
  </si>
  <si>
    <t>Cutter:  13.2            Spreader:  16.5</t>
  </si>
  <si>
    <t>M28 Milwaukee 28V</t>
  </si>
  <si>
    <t>2/single bay charger</t>
  </si>
  <si>
    <t>See warranty sheet in packet</t>
  </si>
  <si>
    <t>Please see cutsheet in packet for 100 AC adapter &amp; e-pack</t>
  </si>
  <si>
    <t>6-8 weeks</t>
  </si>
  <si>
    <r>
      <t>Cutter, per specification                    (</t>
    </r>
    <r>
      <rPr>
        <b/>
        <sz val="11"/>
        <color theme="1"/>
        <rFont val="Calibri"/>
        <family val="2"/>
        <scheme val="minor"/>
      </rPr>
      <t>Minimum 8" opening</t>
    </r>
    <r>
      <rPr>
        <sz val="11"/>
        <color theme="1"/>
        <rFont val="Calibri"/>
        <family val="2"/>
        <scheme val="minor"/>
      </rPr>
      <t>)</t>
    </r>
  </si>
  <si>
    <r>
      <t>Spreader, per specification                  (</t>
    </r>
    <r>
      <rPr>
        <b/>
        <sz val="11"/>
        <color theme="1"/>
        <rFont val="Calibri"/>
        <family val="2"/>
        <scheme val="minor"/>
      </rPr>
      <t>Minimum 32" opening)</t>
    </r>
  </si>
  <si>
    <r>
      <t>Combi-Tool, per specification        (</t>
    </r>
    <r>
      <rPr>
        <b/>
        <sz val="11"/>
        <color theme="1"/>
        <rFont val="Calibri"/>
        <family val="2"/>
        <scheme val="minor"/>
      </rPr>
      <t>Minimum Spreader 17",                           Minimum Cutter 14"</t>
    </r>
    <r>
      <rPr>
        <sz val="11"/>
        <color theme="1"/>
        <rFont val="Calibri"/>
        <family val="2"/>
        <scheme val="minor"/>
      </rPr>
      <t>)</t>
    </r>
  </si>
  <si>
    <t>Extended
Price</t>
  </si>
  <si>
    <t>Est
Qty</t>
  </si>
  <si>
    <t>Opening
Size</t>
  </si>
  <si>
    <t>DISQUALIFIED</t>
  </si>
  <si>
    <t>Power supply has adapter on one side which can be inserted into the connection slot of the equip.  Other side has  26.2" cord with a NEMA 5-15 Grounded plug.</t>
  </si>
  <si>
    <r>
      <t>Ram, per specification                      (</t>
    </r>
    <r>
      <rPr>
        <b/>
        <sz val="11"/>
        <color theme="1"/>
        <rFont val="Calibri"/>
        <family val="2"/>
        <scheme val="minor"/>
      </rPr>
      <t>Min 50" no manually added extensions</t>
    </r>
    <r>
      <rPr>
        <sz val="11"/>
        <color theme="1"/>
        <rFont val="Calibri"/>
        <family val="2"/>
        <scheme val="minor"/>
      </rPr>
      <t>)</t>
    </r>
  </si>
  <si>
    <t>Cutter, Spreader &amp; Combi Tool have 2 chargers (each holds 1 battery).  Ram has 1 charger (holds 1 battery)</t>
  </si>
  <si>
    <t>Forever tool warranty &amp; 3 yrs. on batteries, chargers, rubber parts &amp; decals.</t>
  </si>
  <si>
    <t>Tele-
scoping
Length</t>
  </si>
  <si>
    <t>50 min.</t>
  </si>
  <si>
    <t>45 min.</t>
  </si>
  <si>
    <t>30 min.</t>
  </si>
  <si>
    <t>30-45 min.</t>
  </si>
  <si>
    <t>45-60 min.</t>
  </si>
  <si>
    <t>Total Quote as specified</t>
  </si>
  <si>
    <t>Batteries Supplied</t>
  </si>
  <si>
    <t>Cutter, Spreader Combi Tool have 4 each; Ram has 2.</t>
  </si>
  <si>
    <t>Add two Combi-Tools</t>
  </si>
  <si>
    <t>Add two batteries</t>
  </si>
  <si>
    <t xml:space="preserve">     Total Recommended</t>
  </si>
  <si>
    <r>
      <t>1:  Ten-8 quote for Combi-Tool did not meet D9 portion of A8/B9/C8/</t>
    </r>
    <r>
      <rPr>
        <sz val="11"/>
        <color rgb="FFFF0000"/>
        <rFont val="Calibri"/>
        <family val="2"/>
        <scheme val="minor"/>
      </rPr>
      <t>D9</t>
    </r>
    <r>
      <rPr>
        <sz val="11"/>
        <color theme="1"/>
        <rFont val="Calibri"/>
        <family val="2"/>
        <scheme val="minor"/>
      </rPr>
      <t>/E9 rating; and was disqualified.</t>
    </r>
  </si>
  <si>
    <t>2. Ten-8 quoted Ram had 41" telescopic extended length plus extension.  Min. spec was 50" without extension.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</si>
</sst>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darkHorizontal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0" fillId="3" borderId="11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3" borderId="11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8" fontId="0" fillId="0" borderId="1" xfId="1" applyNumberFormat="1" applyFont="1" applyBorder="1" applyAlignment="1">
      <alignment vertical="center" wrapText="1"/>
    </xf>
    <xf numFmtId="8" fontId="0" fillId="0" borderId="9" xfId="0" applyNumberFormat="1" applyBorder="1" applyAlignment="1">
      <alignment vertical="center" wrapText="1"/>
    </xf>
    <xf numFmtId="40" fontId="0" fillId="0" borderId="1" xfId="1" applyNumberFormat="1" applyFont="1" applyBorder="1" applyAlignment="1">
      <alignment vertical="center" wrapText="1"/>
    </xf>
    <xf numFmtId="40" fontId="0" fillId="0" borderId="9" xfId="0" applyNumberFormat="1" applyBorder="1" applyAlignment="1">
      <alignment vertical="center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 wrapText="1"/>
    </xf>
    <xf numFmtId="0" fontId="0" fillId="0" borderId="24" xfId="0" applyBorder="1"/>
    <xf numFmtId="0" fontId="0" fillId="0" borderId="25" xfId="0" applyBorder="1"/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Font="1"/>
    <xf numFmtId="0" fontId="0" fillId="0" borderId="2" xfId="0" applyBorder="1" applyAlignment="1">
      <alignment horizontal="center" vertical="center" wrapText="1"/>
    </xf>
    <xf numFmtId="40" fontId="0" fillId="0" borderId="2" xfId="1" applyNumberFormat="1" applyFont="1" applyBorder="1" applyAlignment="1">
      <alignment vertical="center" wrapText="1"/>
    </xf>
    <xf numFmtId="40" fontId="2" fillId="4" borderId="10" xfId="0" applyNumberFormat="1" applyFont="1" applyFill="1" applyBorder="1" applyAlignment="1">
      <alignment vertical="center" wrapText="1"/>
    </xf>
    <xf numFmtId="40" fontId="2" fillId="0" borderId="10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0" fontId="0" fillId="0" borderId="0" xfId="1" applyNumberFormat="1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0" fontId="0" fillId="0" borderId="0" xfId="1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40" fontId="0" fillId="0" borderId="6" xfId="1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0" fontId="0" fillId="0" borderId="6" xfId="1" applyNumberFormat="1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14" xfId="0" applyNumberFormat="1" applyFont="1" applyFill="1" applyBorder="1" applyAlignment="1">
      <alignment vertical="center" wrapText="1"/>
    </xf>
    <xf numFmtId="40" fontId="2" fillId="4" borderId="22" xfId="0" applyNumberFormat="1" applyFont="1" applyFill="1" applyBorder="1" applyAlignment="1">
      <alignment vertical="center" wrapText="1"/>
    </xf>
    <xf numFmtId="0" fontId="1" fillId="5" borderId="31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horizontal="center" vertical="center" textRotation="255" wrapText="1"/>
    </xf>
    <xf numFmtId="0" fontId="4" fillId="5" borderId="0" xfId="0" applyFont="1" applyFill="1" applyBorder="1" applyAlignment="1">
      <alignment horizontal="center" vertical="center" textRotation="255" wrapText="1"/>
    </xf>
    <xf numFmtId="0" fontId="4" fillId="5" borderId="19" xfId="0" applyFont="1" applyFill="1" applyBorder="1" applyAlignment="1">
      <alignment horizontal="center" vertical="center" textRotation="255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40" fontId="0" fillId="5" borderId="22" xfId="1" applyNumberFormat="1" applyFont="1" applyFill="1" applyBorder="1" applyAlignment="1">
      <alignment vertical="center" wrapText="1"/>
    </xf>
    <xf numFmtId="40" fontId="2" fillId="5" borderId="22" xfId="0" applyNumberFormat="1" applyFont="1" applyFill="1" applyBorder="1" applyAlignment="1">
      <alignment vertical="center" wrapText="1"/>
    </xf>
    <xf numFmtId="40" fontId="2" fillId="5" borderId="2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7" sqref="L17:P17"/>
    </sheetView>
  </sheetViews>
  <sheetFormatPr defaultRowHeight="15" x14ac:dyDescent="0.25"/>
  <cols>
    <col min="1" max="1" width="27.140625" customWidth="1"/>
    <col min="2" max="2" width="18.140625" customWidth="1"/>
    <col min="3" max="3" width="7.85546875" customWidth="1"/>
    <col min="4" max="4" width="10.7109375" bestFit="1" customWidth="1"/>
    <col min="5" max="6" width="5.7109375" customWidth="1"/>
    <col min="7" max="7" width="9.5703125" customWidth="1"/>
    <col min="8" max="8" width="8.42578125" bestFit="1" customWidth="1"/>
    <col min="9" max="9" width="4.5703125" bestFit="1" customWidth="1"/>
    <col min="10" max="10" width="9.5703125" bestFit="1" customWidth="1"/>
    <col min="11" max="11" width="11.85546875" bestFit="1" customWidth="1"/>
    <col min="12" max="12" width="10.7109375" customWidth="1"/>
    <col min="13" max="13" width="8.42578125" bestFit="1" customWidth="1"/>
    <col min="14" max="14" width="4.5703125" bestFit="1" customWidth="1"/>
    <col min="15" max="15" width="9.5703125" bestFit="1" customWidth="1"/>
    <col min="16" max="16" width="11.85546875" bestFit="1" customWidth="1"/>
    <col min="17" max="17" width="12.5703125" customWidth="1"/>
    <col min="18" max="18" width="8.42578125" bestFit="1" customWidth="1"/>
    <col min="19" max="19" width="4.5703125" bestFit="1" customWidth="1"/>
    <col min="20" max="20" width="9.5703125" bestFit="1" customWidth="1"/>
    <col min="21" max="21" width="11.85546875" bestFit="1" customWidth="1"/>
  </cols>
  <sheetData>
    <row r="1" spans="1:21" ht="15.75" x14ac:dyDescent="0.25">
      <c r="A1" s="97" t="s">
        <v>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ht="15.75" thickBot="1" x14ac:dyDescent="0.3"/>
    <row r="3" spans="1:21" ht="18.75" x14ac:dyDescent="0.3">
      <c r="A3" s="54"/>
      <c r="B3" s="7" t="s">
        <v>5</v>
      </c>
      <c r="C3" s="8"/>
      <c r="D3" s="8"/>
      <c r="E3" s="8"/>
      <c r="F3" s="9"/>
      <c r="G3" s="8" t="s">
        <v>22</v>
      </c>
      <c r="H3" s="8"/>
      <c r="I3" s="8"/>
      <c r="J3" s="8"/>
      <c r="K3" s="9"/>
      <c r="L3" s="7" t="s">
        <v>34</v>
      </c>
      <c r="M3" s="8"/>
      <c r="N3" s="8"/>
      <c r="O3" s="8"/>
      <c r="P3" s="9"/>
      <c r="Q3" s="7" t="s">
        <v>42</v>
      </c>
      <c r="R3" s="8"/>
      <c r="S3" s="8"/>
      <c r="T3" s="8"/>
      <c r="U3" s="9"/>
    </row>
    <row r="4" spans="1:21" ht="18.75" x14ac:dyDescent="0.3">
      <c r="A4" s="55"/>
      <c r="B4" s="18" t="s">
        <v>21</v>
      </c>
      <c r="C4" s="17"/>
      <c r="D4" s="17"/>
      <c r="E4" s="17"/>
      <c r="F4" s="19"/>
      <c r="G4" s="17" t="s">
        <v>23</v>
      </c>
      <c r="H4" s="17"/>
      <c r="I4" s="17"/>
      <c r="J4" s="17"/>
      <c r="K4" s="19"/>
      <c r="L4" s="18" t="s">
        <v>20</v>
      </c>
      <c r="M4" s="17"/>
      <c r="N4" s="17"/>
      <c r="O4" s="17"/>
      <c r="P4" s="19"/>
      <c r="Q4" s="18" t="s">
        <v>43</v>
      </c>
      <c r="R4" s="17"/>
      <c r="S4" s="17"/>
      <c r="T4" s="17"/>
      <c r="U4" s="19"/>
    </row>
    <row r="5" spans="1:21" s="1" customFormat="1" ht="47.25" x14ac:dyDescent="0.25">
      <c r="A5" s="56" t="s">
        <v>0</v>
      </c>
      <c r="B5" s="107" t="s">
        <v>59</v>
      </c>
      <c r="C5" s="108"/>
      <c r="D5" s="108"/>
      <c r="E5" s="108"/>
      <c r="F5" s="109"/>
      <c r="G5" s="25" t="s">
        <v>58</v>
      </c>
      <c r="H5" s="5" t="s">
        <v>64</v>
      </c>
      <c r="I5" s="5" t="s">
        <v>57</v>
      </c>
      <c r="J5" s="5" t="s">
        <v>1</v>
      </c>
      <c r="K5" s="11" t="s">
        <v>56</v>
      </c>
      <c r="L5" s="10" t="s">
        <v>58</v>
      </c>
      <c r="M5" s="5" t="s">
        <v>64</v>
      </c>
      <c r="N5" s="5" t="s">
        <v>57</v>
      </c>
      <c r="O5" s="5" t="s">
        <v>1</v>
      </c>
      <c r="P5" s="11" t="s">
        <v>56</v>
      </c>
      <c r="Q5" s="10" t="s">
        <v>58</v>
      </c>
      <c r="R5" s="5" t="s">
        <v>64</v>
      </c>
      <c r="S5" s="5" t="s">
        <v>57</v>
      </c>
      <c r="T5" s="5" t="s">
        <v>1</v>
      </c>
      <c r="U5" s="11" t="s">
        <v>56</v>
      </c>
    </row>
    <row r="6" spans="1:21" s="2" customFormat="1" ht="30" x14ac:dyDescent="0.25">
      <c r="A6" s="57" t="s">
        <v>53</v>
      </c>
      <c r="B6" s="107"/>
      <c r="C6" s="108"/>
      <c r="D6" s="108"/>
      <c r="E6" s="108"/>
      <c r="F6" s="109"/>
      <c r="G6" s="24" t="s">
        <v>24</v>
      </c>
      <c r="H6" s="6"/>
      <c r="I6" s="4">
        <v>3</v>
      </c>
      <c r="J6" s="47">
        <v>8582.31</v>
      </c>
      <c r="K6" s="48">
        <f>+I6*J6</f>
        <v>25746.93</v>
      </c>
      <c r="L6" s="12" t="s">
        <v>35</v>
      </c>
      <c r="M6" s="6"/>
      <c r="N6" s="4">
        <v>3</v>
      </c>
      <c r="O6" s="47">
        <v>8368.93</v>
      </c>
      <c r="P6" s="48">
        <f>+N6*O6</f>
        <v>25106.79</v>
      </c>
      <c r="Q6" s="12" t="s">
        <v>44</v>
      </c>
      <c r="R6" s="6"/>
      <c r="S6" s="4">
        <v>3</v>
      </c>
      <c r="T6" s="47">
        <v>9276</v>
      </c>
      <c r="U6" s="48">
        <f>+S6*T6</f>
        <v>27828</v>
      </c>
    </row>
    <row r="7" spans="1:21" s="2" customFormat="1" ht="30" x14ac:dyDescent="0.25">
      <c r="A7" s="57" t="s">
        <v>54</v>
      </c>
      <c r="B7" s="107"/>
      <c r="C7" s="108"/>
      <c r="D7" s="108"/>
      <c r="E7" s="108"/>
      <c r="F7" s="109"/>
      <c r="G7" s="26" t="s">
        <v>25</v>
      </c>
      <c r="H7" s="6"/>
      <c r="I7" s="4">
        <v>3</v>
      </c>
      <c r="J7" s="49">
        <v>9043.11</v>
      </c>
      <c r="K7" s="50">
        <f t="shared" ref="K7:K10" si="0">+I7*J7</f>
        <v>27129.33</v>
      </c>
      <c r="L7" s="13" t="s">
        <v>36</v>
      </c>
      <c r="M7" s="6"/>
      <c r="N7" s="4">
        <v>3</v>
      </c>
      <c r="O7" s="49">
        <v>8855.1200000000008</v>
      </c>
      <c r="P7" s="50">
        <f t="shared" ref="P7:P10" si="1">+N7*O7</f>
        <v>26565.360000000001</v>
      </c>
      <c r="Q7" s="13" t="s">
        <v>45</v>
      </c>
      <c r="R7" s="6"/>
      <c r="S7" s="4">
        <v>3</v>
      </c>
      <c r="T7" s="49">
        <v>9436</v>
      </c>
      <c r="U7" s="50">
        <f t="shared" ref="U7:U10" si="2">+S7*T7</f>
        <v>28308</v>
      </c>
    </row>
    <row r="8" spans="1:21" s="2" customFormat="1" ht="45" x14ac:dyDescent="0.25">
      <c r="A8" s="57" t="s">
        <v>61</v>
      </c>
      <c r="B8" s="107"/>
      <c r="C8" s="108"/>
      <c r="D8" s="108"/>
      <c r="E8" s="108"/>
      <c r="F8" s="109"/>
      <c r="G8" s="27"/>
      <c r="H8" s="4" t="s">
        <v>27</v>
      </c>
      <c r="I8" s="4">
        <v>3</v>
      </c>
      <c r="J8" s="49">
        <v>9287.9599999999991</v>
      </c>
      <c r="K8" s="50">
        <f t="shared" si="0"/>
        <v>27863.879999999997</v>
      </c>
      <c r="L8" s="14"/>
      <c r="M8" s="4" t="s">
        <v>38</v>
      </c>
      <c r="N8" s="4">
        <v>3</v>
      </c>
      <c r="O8" s="49">
        <v>5962</v>
      </c>
      <c r="P8" s="50">
        <f t="shared" si="1"/>
        <v>17886</v>
      </c>
      <c r="Q8" s="14"/>
      <c r="R8" s="4" t="s">
        <v>46</v>
      </c>
      <c r="S8" s="4">
        <v>3</v>
      </c>
      <c r="T8" s="49">
        <v>8556</v>
      </c>
      <c r="U8" s="50">
        <f t="shared" si="2"/>
        <v>25668</v>
      </c>
    </row>
    <row r="9" spans="1:21" s="2" customFormat="1" ht="60" x14ac:dyDescent="0.25">
      <c r="A9" s="57" t="s">
        <v>55</v>
      </c>
      <c r="B9" s="107"/>
      <c r="C9" s="108"/>
      <c r="D9" s="108"/>
      <c r="E9" s="108"/>
      <c r="F9" s="109"/>
      <c r="G9" s="28" t="s">
        <v>26</v>
      </c>
      <c r="H9" s="6"/>
      <c r="I9" s="4">
        <v>3</v>
      </c>
      <c r="J9" s="49">
        <v>9619.11</v>
      </c>
      <c r="K9" s="50">
        <f t="shared" si="0"/>
        <v>28857.33</v>
      </c>
      <c r="L9" s="15" t="s">
        <v>37</v>
      </c>
      <c r="M9" s="6"/>
      <c r="N9" s="4">
        <v>3</v>
      </c>
      <c r="O9" s="49">
        <v>8813.83</v>
      </c>
      <c r="P9" s="50">
        <f t="shared" si="1"/>
        <v>26441.489999999998</v>
      </c>
      <c r="Q9" s="15" t="s">
        <v>47</v>
      </c>
      <c r="R9" s="6"/>
      <c r="S9" s="4">
        <v>3</v>
      </c>
      <c r="T9" s="49">
        <v>9356</v>
      </c>
      <c r="U9" s="50">
        <f t="shared" si="2"/>
        <v>28068</v>
      </c>
    </row>
    <row r="10" spans="1:21" s="2" customFormat="1" ht="28.5" customHeight="1" x14ac:dyDescent="0.25">
      <c r="A10" s="57" t="s">
        <v>3</v>
      </c>
      <c r="B10" s="107"/>
      <c r="C10" s="108"/>
      <c r="D10" s="108"/>
      <c r="E10" s="108"/>
      <c r="F10" s="109"/>
      <c r="G10" s="27"/>
      <c r="H10" s="6"/>
      <c r="I10" s="4">
        <v>12</v>
      </c>
      <c r="J10" s="49">
        <v>296.64</v>
      </c>
      <c r="K10" s="50">
        <f t="shared" si="0"/>
        <v>3559.68</v>
      </c>
      <c r="L10" s="14"/>
      <c r="M10" s="6"/>
      <c r="N10" s="4">
        <v>3</v>
      </c>
      <c r="O10" s="49">
        <v>1333.25</v>
      </c>
      <c r="P10" s="50">
        <f t="shared" si="1"/>
        <v>3999.75</v>
      </c>
      <c r="Q10" s="14"/>
      <c r="R10" s="6"/>
      <c r="S10" s="4">
        <v>3</v>
      </c>
      <c r="T10" s="49">
        <v>165</v>
      </c>
      <c r="U10" s="50">
        <f t="shared" si="2"/>
        <v>495</v>
      </c>
    </row>
    <row r="11" spans="1:21" s="2" customFormat="1" ht="24.75" customHeight="1" thickBot="1" x14ac:dyDescent="0.3">
      <c r="A11" s="73" t="s">
        <v>70</v>
      </c>
      <c r="B11" s="107"/>
      <c r="C11" s="108"/>
      <c r="D11" s="108"/>
      <c r="E11" s="108"/>
      <c r="F11" s="109"/>
      <c r="G11" s="74"/>
      <c r="H11" s="60"/>
      <c r="I11" s="60"/>
      <c r="J11" s="61"/>
      <c r="K11" s="63">
        <f>SUM(K6:K10)</f>
        <v>113157.15</v>
      </c>
      <c r="L11" s="67"/>
      <c r="M11" s="60"/>
      <c r="N11" s="60"/>
      <c r="O11" s="61"/>
      <c r="P11" s="62">
        <f>SUM(P6:P10)</f>
        <v>99999.389999999985</v>
      </c>
      <c r="Q11" s="67"/>
      <c r="R11" s="60"/>
      <c r="S11" s="60"/>
      <c r="T11" s="61"/>
      <c r="U11" s="63">
        <f>SUM(U6:U10)</f>
        <v>110367</v>
      </c>
    </row>
    <row r="12" spans="1:21" s="2" customFormat="1" ht="24.75" customHeight="1" x14ac:dyDescent="0.25">
      <c r="A12" s="75" t="s">
        <v>73</v>
      </c>
      <c r="B12" s="64"/>
      <c r="C12" s="65"/>
      <c r="D12" s="65"/>
      <c r="E12" s="65"/>
      <c r="F12" s="66"/>
      <c r="G12" s="76"/>
      <c r="H12" s="72"/>
      <c r="I12" s="72">
        <v>2</v>
      </c>
      <c r="J12" s="77">
        <v>9619.11</v>
      </c>
      <c r="K12" s="85">
        <f>(I12*J12)</f>
        <v>19238.22</v>
      </c>
      <c r="L12" s="79"/>
      <c r="M12" s="80"/>
      <c r="N12" s="80">
        <v>2</v>
      </c>
      <c r="O12" s="81">
        <v>8813.83</v>
      </c>
      <c r="P12" s="84">
        <f>(N12*O12)</f>
        <v>17627.66</v>
      </c>
      <c r="Q12" s="79"/>
      <c r="R12" s="80"/>
      <c r="S12" s="80">
        <v>2</v>
      </c>
      <c r="T12" s="81">
        <v>9356</v>
      </c>
      <c r="U12" s="84">
        <f>(S12*T12)</f>
        <v>18712</v>
      </c>
    </row>
    <row r="13" spans="1:21" s="2" customFormat="1" ht="24.75" customHeight="1" x14ac:dyDescent="0.25">
      <c r="A13" s="75" t="s">
        <v>74</v>
      </c>
      <c r="B13" s="51"/>
      <c r="C13" s="52"/>
      <c r="D13" s="52"/>
      <c r="E13" s="52"/>
      <c r="F13" s="53"/>
      <c r="G13" s="78"/>
      <c r="H13" s="70"/>
      <c r="I13" s="70">
        <v>2</v>
      </c>
      <c r="J13" s="71">
        <v>296.64</v>
      </c>
      <c r="K13" s="86">
        <f>(I13*J13)</f>
        <v>593.28</v>
      </c>
      <c r="L13" s="82"/>
      <c r="M13" s="68"/>
      <c r="N13" s="68">
        <v>2</v>
      </c>
      <c r="O13" s="69">
        <v>1333.25</v>
      </c>
      <c r="P13" s="86">
        <f>(N13*O13)</f>
        <v>2666.5</v>
      </c>
      <c r="Q13" s="82"/>
      <c r="R13" s="68"/>
      <c r="S13" s="68">
        <v>2</v>
      </c>
      <c r="T13" s="69">
        <v>165</v>
      </c>
      <c r="U13" s="86">
        <f>(S13*T13)</f>
        <v>330</v>
      </c>
    </row>
    <row r="14" spans="1:21" s="2" customFormat="1" ht="24.75" customHeight="1" thickBot="1" x14ac:dyDescent="0.3">
      <c r="A14" s="88" t="s">
        <v>75</v>
      </c>
      <c r="B14" s="89"/>
      <c r="C14" s="90"/>
      <c r="D14" s="90"/>
      <c r="E14" s="90"/>
      <c r="F14" s="91"/>
      <c r="G14" s="92"/>
      <c r="H14" s="93"/>
      <c r="I14" s="93"/>
      <c r="J14" s="94"/>
      <c r="K14" s="95">
        <f>SUM(K11:K13)</f>
        <v>132988.65</v>
      </c>
      <c r="L14" s="92"/>
      <c r="M14" s="93"/>
      <c r="N14" s="93"/>
      <c r="O14" s="94"/>
      <c r="P14" s="87">
        <f>SUM(P11:P13)</f>
        <v>120293.54999999999</v>
      </c>
      <c r="Q14" s="92"/>
      <c r="R14" s="93"/>
      <c r="S14" s="93"/>
      <c r="T14" s="94"/>
      <c r="U14" s="96">
        <f>SUM(U11:U13)</f>
        <v>129409</v>
      </c>
    </row>
    <row r="15" spans="1:21" s="3" customFormat="1" ht="15.75" thickBot="1" x14ac:dyDescent="0.3">
      <c r="A15" s="83" t="s">
        <v>71</v>
      </c>
      <c r="B15" s="101" t="s">
        <v>72</v>
      </c>
      <c r="C15" s="102"/>
      <c r="D15" s="102"/>
      <c r="E15" s="102"/>
      <c r="F15" s="103"/>
      <c r="G15" s="117">
        <v>2</v>
      </c>
      <c r="H15" s="118"/>
      <c r="I15" s="118"/>
      <c r="J15" s="118"/>
      <c r="K15" s="119"/>
      <c r="L15" s="117">
        <v>2</v>
      </c>
      <c r="M15" s="118"/>
      <c r="N15" s="118"/>
      <c r="O15" s="118"/>
      <c r="P15" s="119"/>
      <c r="Q15" s="117">
        <v>2</v>
      </c>
      <c r="R15" s="118"/>
      <c r="S15" s="118"/>
      <c r="T15" s="118"/>
      <c r="U15" s="119"/>
    </row>
    <row r="16" spans="1:21" s="3" customFormat="1" x14ac:dyDescent="0.25">
      <c r="A16" s="57" t="s">
        <v>6</v>
      </c>
      <c r="B16" s="104" t="s">
        <v>14</v>
      </c>
      <c r="C16" s="105"/>
      <c r="D16" s="105"/>
      <c r="E16" s="105"/>
      <c r="F16" s="106"/>
      <c r="G16" s="120" t="s">
        <v>28</v>
      </c>
      <c r="H16" s="121"/>
      <c r="I16" s="121"/>
      <c r="J16" s="121"/>
      <c r="K16" s="122"/>
      <c r="L16" s="120" t="s">
        <v>39</v>
      </c>
      <c r="M16" s="121"/>
      <c r="N16" s="121"/>
      <c r="O16" s="121"/>
      <c r="P16" s="122"/>
      <c r="Q16" s="120" t="s">
        <v>48</v>
      </c>
      <c r="R16" s="121"/>
      <c r="S16" s="121"/>
      <c r="T16" s="121"/>
      <c r="U16" s="122"/>
    </row>
    <row r="17" spans="1:21" s="3" customFormat="1" ht="30" x14ac:dyDescent="0.25">
      <c r="A17" s="57" t="s">
        <v>7</v>
      </c>
      <c r="B17" s="98" t="s">
        <v>62</v>
      </c>
      <c r="C17" s="99"/>
      <c r="D17" s="99"/>
      <c r="E17" s="99"/>
      <c r="F17" s="100"/>
      <c r="G17" s="110" t="s">
        <v>29</v>
      </c>
      <c r="H17" s="111"/>
      <c r="I17" s="111"/>
      <c r="J17" s="111"/>
      <c r="K17" s="112"/>
      <c r="L17" s="114">
        <v>4</v>
      </c>
      <c r="M17" s="115"/>
      <c r="N17" s="115"/>
      <c r="O17" s="115"/>
      <c r="P17" s="116"/>
      <c r="Q17" s="110" t="s">
        <v>49</v>
      </c>
      <c r="R17" s="111"/>
      <c r="S17" s="111"/>
      <c r="T17" s="111"/>
      <c r="U17" s="112"/>
    </row>
    <row r="18" spans="1:21" s="3" customFormat="1" ht="29.25" customHeight="1" x14ac:dyDescent="0.25">
      <c r="A18" s="57" t="s">
        <v>8</v>
      </c>
      <c r="B18" s="98" t="s">
        <v>63</v>
      </c>
      <c r="C18" s="99"/>
      <c r="D18" s="99"/>
      <c r="E18" s="99"/>
      <c r="F18" s="100"/>
      <c r="G18" s="110" t="s">
        <v>30</v>
      </c>
      <c r="H18" s="111"/>
      <c r="I18" s="111"/>
      <c r="J18" s="111"/>
      <c r="K18" s="112"/>
      <c r="L18" s="114" t="s">
        <v>40</v>
      </c>
      <c r="M18" s="115"/>
      <c r="N18" s="115"/>
      <c r="O18" s="115"/>
      <c r="P18" s="116"/>
      <c r="Q18" s="110" t="s">
        <v>50</v>
      </c>
      <c r="R18" s="111"/>
      <c r="S18" s="111"/>
      <c r="T18" s="111"/>
      <c r="U18" s="112"/>
    </row>
    <row r="19" spans="1:21" s="3" customFormat="1" x14ac:dyDescent="0.25">
      <c r="A19" s="57" t="s">
        <v>9</v>
      </c>
      <c r="B19" s="29"/>
      <c r="C19" s="30"/>
      <c r="D19" s="30"/>
      <c r="E19" s="30"/>
      <c r="F19" s="31"/>
      <c r="G19" s="20"/>
      <c r="H19" s="21"/>
      <c r="I19" s="22"/>
      <c r="J19" s="22"/>
      <c r="K19" s="23"/>
      <c r="L19" s="20"/>
      <c r="M19" s="21"/>
      <c r="N19" s="22"/>
      <c r="O19" s="22"/>
      <c r="P19" s="23"/>
      <c r="Q19" s="20"/>
      <c r="R19" s="21"/>
      <c r="S19" s="22"/>
      <c r="T19" s="22"/>
      <c r="U19" s="23"/>
    </row>
    <row r="20" spans="1:21" x14ac:dyDescent="0.25">
      <c r="A20" s="57" t="s">
        <v>2</v>
      </c>
      <c r="B20" s="98" t="s">
        <v>15</v>
      </c>
      <c r="C20" s="99"/>
      <c r="D20" s="99"/>
      <c r="E20" s="99"/>
      <c r="F20" s="100"/>
      <c r="G20" s="32" t="s">
        <v>31</v>
      </c>
      <c r="H20" s="33"/>
      <c r="I20" s="34"/>
      <c r="J20" s="34"/>
      <c r="K20" s="35"/>
      <c r="L20" s="32" t="s">
        <v>65</v>
      </c>
      <c r="M20" s="33"/>
      <c r="N20" s="34"/>
      <c r="O20" s="34"/>
      <c r="P20" s="35"/>
      <c r="Q20" s="32" t="s">
        <v>67</v>
      </c>
      <c r="R20" s="33"/>
      <c r="S20" s="34"/>
      <c r="T20" s="34"/>
      <c r="U20" s="35"/>
    </row>
    <row r="21" spans="1:21" x14ac:dyDescent="0.25">
      <c r="A21" s="57" t="s">
        <v>10</v>
      </c>
      <c r="B21" s="98" t="s">
        <v>15</v>
      </c>
      <c r="C21" s="99"/>
      <c r="D21" s="99"/>
      <c r="E21" s="99"/>
      <c r="F21" s="100"/>
      <c r="G21" s="32" t="s">
        <v>31</v>
      </c>
      <c r="H21" s="36"/>
      <c r="I21" s="37"/>
      <c r="J21" s="37"/>
      <c r="K21" s="38"/>
      <c r="L21" s="32" t="s">
        <v>65</v>
      </c>
      <c r="M21" s="36"/>
      <c r="N21" s="37"/>
      <c r="O21" s="37"/>
      <c r="P21" s="38"/>
      <c r="Q21" s="16" t="s">
        <v>68</v>
      </c>
      <c r="R21" s="36"/>
      <c r="S21" s="37"/>
      <c r="T21" s="37"/>
      <c r="U21" s="38"/>
    </row>
    <row r="22" spans="1:21" x14ac:dyDescent="0.25">
      <c r="A22" s="57" t="s">
        <v>12</v>
      </c>
      <c r="B22" s="98" t="s">
        <v>16</v>
      </c>
      <c r="C22" s="99"/>
      <c r="D22" s="99"/>
      <c r="E22" s="99"/>
      <c r="F22" s="100"/>
      <c r="G22" s="32" t="s">
        <v>31</v>
      </c>
      <c r="H22" s="36"/>
      <c r="I22" s="37"/>
      <c r="J22" s="37"/>
      <c r="K22" s="38"/>
      <c r="L22" s="32" t="s">
        <v>65</v>
      </c>
      <c r="M22" s="36"/>
      <c r="N22" s="37"/>
      <c r="O22" s="37"/>
      <c r="P22" s="38"/>
      <c r="Q22" s="16" t="s">
        <v>69</v>
      </c>
      <c r="R22" s="36"/>
      <c r="S22" s="37"/>
      <c r="T22" s="37"/>
      <c r="U22" s="38"/>
    </row>
    <row r="23" spans="1:21" x14ac:dyDescent="0.25">
      <c r="A23" s="57" t="s">
        <v>11</v>
      </c>
      <c r="B23" s="98" t="s">
        <v>15</v>
      </c>
      <c r="C23" s="99"/>
      <c r="D23" s="99"/>
      <c r="E23" s="99"/>
      <c r="F23" s="100"/>
      <c r="G23" s="32" t="s">
        <v>31</v>
      </c>
      <c r="H23" s="36"/>
      <c r="I23" s="37"/>
      <c r="J23" s="37"/>
      <c r="K23" s="38"/>
      <c r="L23" s="16" t="s">
        <v>66</v>
      </c>
      <c r="M23" s="36"/>
      <c r="N23" s="37"/>
      <c r="O23" s="37"/>
      <c r="P23" s="38"/>
      <c r="Q23" s="32" t="s">
        <v>67</v>
      </c>
      <c r="R23" s="36"/>
      <c r="S23" s="37"/>
      <c r="T23" s="37"/>
      <c r="U23" s="38"/>
    </row>
    <row r="24" spans="1:21" ht="54.75" customHeight="1" x14ac:dyDescent="0.25">
      <c r="A24" s="57" t="s">
        <v>13</v>
      </c>
      <c r="B24" s="98" t="s">
        <v>17</v>
      </c>
      <c r="C24" s="99"/>
      <c r="D24" s="99"/>
      <c r="E24" s="99"/>
      <c r="F24" s="100"/>
      <c r="G24" s="98" t="s">
        <v>32</v>
      </c>
      <c r="H24" s="99"/>
      <c r="I24" s="99"/>
      <c r="J24" s="99"/>
      <c r="K24" s="100"/>
      <c r="L24" s="98" t="s">
        <v>60</v>
      </c>
      <c r="M24" s="99"/>
      <c r="N24" s="99"/>
      <c r="O24" s="99"/>
      <c r="P24" s="100"/>
      <c r="Q24" s="98" t="s">
        <v>51</v>
      </c>
      <c r="R24" s="99"/>
      <c r="S24" s="99"/>
      <c r="T24" s="99"/>
      <c r="U24" s="100"/>
    </row>
    <row r="25" spans="1:21" ht="15.75" thickBot="1" x14ac:dyDescent="0.3">
      <c r="A25" s="58" t="s">
        <v>18</v>
      </c>
      <c r="B25" s="39" t="s">
        <v>19</v>
      </c>
      <c r="C25" s="40"/>
      <c r="D25" s="41"/>
      <c r="E25" s="41"/>
      <c r="F25" s="42"/>
      <c r="G25" s="43" t="s">
        <v>33</v>
      </c>
      <c r="H25" s="44"/>
      <c r="I25" s="45"/>
      <c r="J25" s="45"/>
      <c r="K25" s="46"/>
      <c r="L25" s="43" t="s">
        <v>41</v>
      </c>
      <c r="M25" s="44"/>
      <c r="N25" s="45"/>
      <c r="O25" s="45"/>
      <c r="P25" s="46"/>
      <c r="Q25" s="43" t="s">
        <v>52</v>
      </c>
      <c r="R25" s="44"/>
      <c r="S25" s="45"/>
      <c r="T25" s="45"/>
      <c r="U25" s="46"/>
    </row>
    <row r="26" spans="1:21" ht="10.5" customHeight="1" x14ac:dyDescent="0.25"/>
    <row r="27" spans="1:21" ht="18.75" customHeight="1" x14ac:dyDescent="0.25">
      <c r="B27" s="113" t="s">
        <v>76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21" x14ac:dyDescent="0.25">
      <c r="B28" s="59" t="s">
        <v>77</v>
      </c>
    </row>
  </sheetData>
  <mergeCells count="27">
    <mergeCell ref="L16:P16"/>
    <mergeCell ref="G16:K16"/>
    <mergeCell ref="Q16:U16"/>
    <mergeCell ref="B27:O27"/>
    <mergeCell ref="G17:K17"/>
    <mergeCell ref="G18:K18"/>
    <mergeCell ref="L17:P17"/>
    <mergeCell ref="L18:P18"/>
    <mergeCell ref="B20:F20"/>
    <mergeCell ref="B21:F21"/>
    <mergeCell ref="B22:F22"/>
    <mergeCell ref="A1:U1"/>
    <mergeCell ref="B24:F24"/>
    <mergeCell ref="B15:F15"/>
    <mergeCell ref="B16:F16"/>
    <mergeCell ref="B5:F11"/>
    <mergeCell ref="Q17:U17"/>
    <mergeCell ref="Q18:U18"/>
    <mergeCell ref="Q24:U24"/>
    <mergeCell ref="G24:K24"/>
    <mergeCell ref="L24:P24"/>
    <mergeCell ref="B18:F18"/>
    <mergeCell ref="B17:F17"/>
    <mergeCell ref="B23:F23"/>
    <mergeCell ref="G15:K15"/>
    <mergeCell ref="L15:P15"/>
    <mergeCell ref="Q15:U15"/>
  </mergeCells>
  <printOptions horizontalCentered="1"/>
  <pageMargins left="0.2" right="0.2" top="0.5" bottom="0.5" header="0.05" footer="0.05"/>
  <pageSetup paperSize="5" scale="75" orientation="landscape" r:id="rId1"/>
  <headerFooter>
    <oddHeader>&amp;RATTACHMENT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Fayette County Board of Commissioners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Duggan</dc:creator>
  <cp:lastModifiedBy>Ted Burgess</cp:lastModifiedBy>
  <cp:lastPrinted>2019-08-05T20:05:47Z</cp:lastPrinted>
  <dcterms:created xsi:type="dcterms:W3CDTF">2019-06-24T17:07:50Z</dcterms:created>
  <dcterms:modified xsi:type="dcterms:W3CDTF">2019-08-05T20:06:05Z</dcterms:modified>
</cp:coreProperties>
</file>